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195" windowHeight="957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<sst xmlns="http://schemas.openxmlformats.org/spreadsheetml/2006/main" count="127" uniqueCount="97">
  <si>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</si>
  <si>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</si>
  <si>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</si>
  <si>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</si>
  <si>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</si>
  <si>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</si>
  <si>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</si>
  <si>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</si>
  <si>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</si>
  <si>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</si>
  <si>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</si>
  <si>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</si>
  <si>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</si>
  <si>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</si>
  <si>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</si>
  <si>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</si>
  <si>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</si>
  <si>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</si>
  <si>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</si>
  <si>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</si>
  <si>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</si>
  <si>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</si>
  <si>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</si>
  <si>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</si>
  <si>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</si>
  <si>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</si>
  <si>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</si>
  <si>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</si>
  <si>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</si>
  <si>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</si>
  <si>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</si>
  <si>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</si>
  <si>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</si>
  <si>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</si>
  <si>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</si>
  <si>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</si>
  <si>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</si>
  <si>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</si>
  <si>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</si>
  <si>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</si>
  <si>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</si>
  <si>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</si>
  <si>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</si>
  <si>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</si>
  <si>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</si>
  <si>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</si>
  <si>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</si>
  <si>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</si>
  <si>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</si>
  <si>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</si>
  <si>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</si>
  <si>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</si>
  <si>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</si>
  <si>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</si>
  <si>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</si>
  <si>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</si>
  <si>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</si>
  <si>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</si>
  <si>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</si>
  <si>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</si>
  <si>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</si>
  <si>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</si>
  <si>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</si>
  <si>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</si>
  <si>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</si>
  <si>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</si>
  <si>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</si>
  <si>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</si>
  <si>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</si>
  <si>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</si>
  <si>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</si>
  <si>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</si>
  <si>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</si>
  <si>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</si>
  <si>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</si>
  <si>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</si>
  <si>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</si>
  <si>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</si>
  <si>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</si>
  <si>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</si>
  <si>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</si>
  <si>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</si>
  <si>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</si>
  <si>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</si>
  <si>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</si>
  <si>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</si>
  <si>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</si>
  <si>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</si>
  <si>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</si>
  <si>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</si>
  <si>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</si>
  <si>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</si>
  <si>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</si>
  <si>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</si>
  <si>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</si>
  <si>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2020 год</t>
  </si>
  <si>
    <t>(по состоянию на "01" октября 2020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</si>
</sst>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9" t="s">
        <v>2</v>
      </c>
      <c r="B7" s="59" t="s">
        <v>3</v>
      </c>
      <c r="C7" s="59" t="s">
        <v>92</v>
      </c>
      <c r="D7" s="59" t="s">
        <v>4</v>
      </c>
      <c r="E7" s="59" t="s">
        <v>5</v>
      </c>
      <c r="F7" s="59"/>
      <c r="G7" s="59"/>
      <c r="H7" s="59" t="s">
        <v>6</v>
      </c>
      <c r="I7" s="59" t="s">
        <v>7</v>
      </c>
      <c r="J7" s="59"/>
      <c r="K7" s="59"/>
      <c r="L7" s="59" t="s">
        <v>8</v>
      </c>
      <c r="M7" s="59" t="s">
        <v>9</v>
      </c>
      <c r="N7" s="59"/>
      <c r="O7" s="59"/>
      <c r="P7" s="16"/>
      <c r="Q7" s="59" t="s">
        <v>10</v>
      </c>
      <c r="R7" s="59" t="s">
        <v>11</v>
      </c>
      <c r="S7" s="59"/>
      <c r="T7" s="59"/>
      <c r="U7" s="59" t="s">
        <v>12</v>
      </c>
      <c r="V7" s="1"/>
    </row>
    <row r="8" spans="1:22" ht="12.75">
      <c r="A8" s="59" t="s">
        <v>0</v>
      </c>
      <c r="B8" s="59" t="s">
        <v>0</v>
      </c>
      <c r="C8" s="59" t="s">
        <v>0</v>
      </c>
      <c r="D8" s="59" t="s">
        <v>0</v>
      </c>
      <c r="E8" s="59" t="s">
        <v>0</v>
      </c>
      <c r="F8" s="59" t="s">
        <v>0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59" t="s">
        <v>0</v>
      </c>
      <c r="M8" s="59" t="s">
        <v>0</v>
      </c>
      <c r="N8" s="59" t="s">
        <v>0</v>
      </c>
      <c r="O8" s="59" t="s">
        <v>0</v>
      </c>
      <c r="P8" s="16"/>
      <c r="Q8" s="59" t="s">
        <v>0</v>
      </c>
      <c r="R8" s="59" t="s">
        <v>0</v>
      </c>
      <c r="S8" s="59" t="s">
        <v>0</v>
      </c>
      <c r="T8" s="59" t="s">
        <v>0</v>
      </c>
      <c r="U8" s="59" t="s">
        <v>0</v>
      </c>
      <c r="V8" s="1"/>
    </row>
    <row r="9" spans="1:22" ht="24">
      <c r="A9" s="59" t="s">
        <v>0</v>
      </c>
      <c r="B9" s="59" t="s">
        <v>0</v>
      </c>
      <c r="C9" s="59" t="s">
        <v>0</v>
      </c>
      <c r="D9" s="59" t="s">
        <v>0</v>
      </c>
      <c r="E9" s="17" t="s">
        <v>13</v>
      </c>
      <c r="F9" s="17" t="s">
        <v>14</v>
      </c>
      <c r="G9" s="17" t="s">
        <v>15</v>
      </c>
      <c r="H9" s="59" t="s">
        <v>0</v>
      </c>
      <c r="I9" s="17" t="s">
        <v>16</v>
      </c>
      <c r="J9" s="17" t="s">
        <v>17</v>
      </c>
      <c r="K9" s="17" t="s">
        <v>18</v>
      </c>
      <c r="L9" s="59" t="s">
        <v>0</v>
      </c>
      <c r="M9" s="17" t="s">
        <v>19</v>
      </c>
      <c r="N9" s="17" t="s">
        <v>20</v>
      </c>
      <c r="O9" s="17" t="s">
        <v>21</v>
      </c>
      <c r="P9" s="17"/>
      <c r="Q9" s="59" t="s">
        <v>0</v>
      </c>
      <c r="R9" s="17" t="s">
        <v>22</v>
      </c>
      <c r="S9" s="17" t="s">
        <v>23</v>
      </c>
      <c r="T9" s="17" t="s">
        <v>24</v>
      </c>
      <c r="U9" s="59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34130.07</v>
      </c>
      <c r="D11" s="4">
        <f>H11+L11+Q11+U11</f>
        <v>34125.84</v>
      </c>
      <c r="E11" s="4">
        <f>E13+E14</f>
        <v>1358.46</v>
      </c>
      <c r="F11" s="4">
        <f>F13+F14</f>
        <v>1169.21</v>
      </c>
      <c r="G11" s="4">
        <f>G13+G14</f>
        <v>2102.89</v>
      </c>
      <c r="H11" s="4">
        <f>E11+F11+G11</f>
        <v>4630.5599999999995</v>
      </c>
      <c r="I11" s="4">
        <f>I13+I14</f>
        <v>7023.7699999999995</v>
      </c>
      <c r="J11" s="4">
        <f>J13+J14</f>
        <v>3201.52</v>
      </c>
      <c r="K11" s="4">
        <f>K13+K14</f>
        <v>2916.62</v>
      </c>
      <c r="L11" s="4">
        <f>I11+J11+K11</f>
        <v>13141.91</v>
      </c>
      <c r="M11" s="4">
        <f>M13+M14</f>
        <v>4321.639999999999</v>
      </c>
      <c r="N11" s="4">
        <f>N13+N14</f>
        <v>3386.07</v>
      </c>
      <c r="O11" s="4">
        <f>O13+O14</f>
        <v>1826.67</v>
      </c>
      <c r="P11" s="4">
        <f>P13+P14</f>
        <v>0</v>
      </c>
      <c r="Q11" s="4">
        <f>M11+N11+O11</f>
        <v>9534.38</v>
      </c>
      <c r="R11" s="4">
        <f>R13+R14</f>
        <v>4076.01</v>
      </c>
      <c r="S11" s="4">
        <f>S13+S14</f>
        <v>1546.9499999999998</v>
      </c>
      <c r="T11" s="4">
        <f>T13+T14</f>
        <v>1196.03</v>
      </c>
      <c r="U11" s="4">
        <f>R11+S11+T11</f>
        <v>6818.99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5423</v>
      </c>
      <c r="D13" s="4">
        <f aca="true" t="shared" si="0" ref="D13:D37">H13+L13+Q13+U13</f>
        <v>5422.99</v>
      </c>
      <c r="E13" s="7">
        <v>471.06</v>
      </c>
      <c r="F13" s="7">
        <v>257.02</v>
      </c>
      <c r="G13" s="7">
        <v>278.68</v>
      </c>
      <c r="H13" s="4">
        <f aca="true" t="shared" si="1" ref="H13:H37">E13+F13+G13</f>
        <v>1006.76</v>
      </c>
      <c r="I13" s="7">
        <v>373.2</v>
      </c>
      <c r="J13" s="7">
        <v>269.59</v>
      </c>
      <c r="K13" s="7">
        <v>186.18</v>
      </c>
      <c r="L13" s="4">
        <f aca="true" t="shared" si="2" ref="L13:L37">I13+J13+K13</f>
        <v>828.97</v>
      </c>
      <c r="M13" s="7">
        <v>621.46</v>
      </c>
      <c r="N13" s="13">
        <v>167.86</v>
      </c>
      <c r="O13" s="13">
        <v>192.42</v>
      </c>
      <c r="P13" s="11"/>
      <c r="Q13" s="4">
        <f aca="true" t="shared" si="3" ref="Q13:Q37">M13+N13+O13</f>
        <v>981.74</v>
      </c>
      <c r="R13" s="7">
        <v>1057.71</v>
      </c>
      <c r="S13" s="7">
        <v>591.43</v>
      </c>
      <c r="T13" s="7">
        <v>956.38</v>
      </c>
      <c r="U13" s="4">
        <f aca="true" t="shared" si="4" ref="U13:U37">R13+S13+T13</f>
        <v>2605.52</v>
      </c>
      <c r="V13" s="1"/>
    </row>
    <row r="14" spans="1:22" ht="12.75">
      <c r="A14" s="20" t="s">
        <v>74</v>
      </c>
      <c r="B14" s="6" t="s">
        <v>45</v>
      </c>
      <c r="C14" s="7">
        <v>28707.07</v>
      </c>
      <c r="D14" s="4">
        <f t="shared" si="0"/>
        <v>28702.850000000002</v>
      </c>
      <c r="E14" s="15">
        <v>887.4</v>
      </c>
      <c r="F14" s="15">
        <v>912.19</v>
      </c>
      <c r="G14" s="15">
        <v>1824.21</v>
      </c>
      <c r="H14" s="4">
        <f t="shared" si="1"/>
        <v>3623.8</v>
      </c>
      <c r="I14" s="7">
        <v>6650.57</v>
      </c>
      <c r="J14" s="7">
        <v>2931.93</v>
      </c>
      <c r="K14" s="7">
        <v>2730.44</v>
      </c>
      <c r="L14" s="4">
        <f t="shared" si="2"/>
        <v>12312.94</v>
      </c>
      <c r="M14" s="7">
        <v>3700.18</v>
      </c>
      <c r="N14" s="7">
        <v>3218.21</v>
      </c>
      <c r="O14" s="7">
        <v>1634.25</v>
      </c>
      <c r="P14" s="11"/>
      <c r="Q14" s="4">
        <f t="shared" si="3"/>
        <v>8552.64</v>
      </c>
      <c r="R14" s="7">
        <v>3018.3</v>
      </c>
      <c r="S14" s="7">
        <v>955.52</v>
      </c>
      <c r="T14" s="7">
        <v>239.65</v>
      </c>
      <c r="U14" s="4">
        <f t="shared" si="4"/>
        <v>4213.47</v>
      </c>
      <c r="V14" s="1"/>
    </row>
    <row r="15" spans="1:22" ht="12.75">
      <c r="A15" s="24" t="s">
        <v>72</v>
      </c>
      <c r="B15" s="14" t="s">
        <v>46</v>
      </c>
      <c r="C15" s="5">
        <f>SUM(C16:C21)</f>
        <v>35530.1</v>
      </c>
      <c r="D15" s="4">
        <f t="shared" si="0"/>
        <v>35530.07399999999</v>
      </c>
      <c r="E15" s="5">
        <f>E17+E18+E19+E20+E21</f>
        <v>442.70000000000005</v>
      </c>
      <c r="F15" s="5">
        <f>F17+F18+F19+F20+F21</f>
        <v>1830.0459999999998</v>
      </c>
      <c r="G15" s="5">
        <f>G17+G18+G19+G20+G21</f>
        <v>2174.6</v>
      </c>
      <c r="H15" s="4">
        <f t="shared" si="1"/>
        <v>4447.346</v>
      </c>
      <c r="I15" s="5">
        <f>I17+I18+I19+I20+I21</f>
        <v>4553.3</v>
      </c>
      <c r="J15" s="5">
        <f>J17+J18+J19+J20+J21</f>
        <v>1487.346</v>
      </c>
      <c r="K15" s="5">
        <f>K17+K18+K19+K20+K21</f>
        <v>2924.85</v>
      </c>
      <c r="L15" s="4">
        <f t="shared" si="2"/>
        <v>8965.496000000001</v>
      </c>
      <c r="M15" s="5">
        <f>M17+M18+M19+M20+M21</f>
        <v>4696.4</v>
      </c>
      <c r="N15" s="5">
        <f>N17+N18+N19+N20+N21</f>
        <v>3078.346</v>
      </c>
      <c r="O15" s="5">
        <f>O17+O18+O19+O20+O21</f>
        <v>2167.9</v>
      </c>
      <c r="P15" s="12"/>
      <c r="Q15" s="4">
        <f t="shared" si="3"/>
        <v>9942.645999999999</v>
      </c>
      <c r="R15" s="5">
        <f>R17+R18+R19+R20+R21</f>
        <v>5708.546</v>
      </c>
      <c r="S15" s="5">
        <f>S17+S18+S19+S20+S21</f>
        <v>4569.4</v>
      </c>
      <c r="T15" s="5">
        <f>T17+T18+T19+T20+T21</f>
        <v>1896.6399999999999</v>
      </c>
      <c r="U15" s="4">
        <f t="shared" si="4"/>
        <v>12174.586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9069.4</v>
      </c>
      <c r="D17" s="4">
        <f t="shared" si="0"/>
        <v>9069.35</v>
      </c>
      <c r="E17" s="7"/>
      <c r="F17" s="7"/>
      <c r="G17" s="7"/>
      <c r="H17" s="4">
        <f t="shared" si="1"/>
        <v>0</v>
      </c>
      <c r="I17" s="7">
        <v>2653.4</v>
      </c>
      <c r="J17" s="7">
        <v>84.7</v>
      </c>
      <c r="K17" s="7">
        <v>1843.65</v>
      </c>
      <c r="L17" s="4">
        <f t="shared" si="2"/>
        <v>4581.75</v>
      </c>
      <c r="M17" s="7">
        <v>1456.2</v>
      </c>
      <c r="N17" s="13">
        <v>928.2</v>
      </c>
      <c r="O17" s="13">
        <v>702.7</v>
      </c>
      <c r="P17" s="11"/>
      <c r="Q17" s="4">
        <f t="shared" si="3"/>
        <v>3087.1000000000004</v>
      </c>
      <c r="R17" s="7">
        <v>1400.5</v>
      </c>
      <c r="S17" s="7"/>
      <c r="T17" s="7"/>
      <c r="U17" s="4">
        <f t="shared" si="4"/>
        <v>1400.5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28.184</v>
      </c>
      <c r="E18" s="7">
        <v>0</v>
      </c>
      <c r="F18" s="7">
        <v>7.046</v>
      </c>
      <c r="G18" s="7">
        <v>0</v>
      </c>
      <c r="H18" s="4">
        <f t="shared" si="1"/>
        <v>7.046</v>
      </c>
      <c r="I18" s="7">
        <v>0</v>
      </c>
      <c r="J18" s="7">
        <v>7.046</v>
      </c>
      <c r="K18" s="7">
        <v>0</v>
      </c>
      <c r="L18" s="4">
        <f t="shared" si="2"/>
        <v>7.046</v>
      </c>
      <c r="M18" s="7">
        <v>0</v>
      </c>
      <c r="N18" s="7">
        <v>7.046</v>
      </c>
      <c r="O18" s="7">
        <v>0</v>
      </c>
      <c r="P18" s="11"/>
      <c r="Q18" s="4">
        <f t="shared" si="3"/>
        <v>7.046</v>
      </c>
      <c r="R18" s="7">
        <v>7.046</v>
      </c>
      <c r="S18" s="7">
        <v>0</v>
      </c>
      <c r="T18" s="7">
        <v>0</v>
      </c>
      <c r="U18" s="4">
        <f t="shared" si="4"/>
        <v>7.046</v>
      </c>
      <c r="V18" s="1"/>
    </row>
    <row r="19" spans="1:22" ht="24">
      <c r="A19" s="26" t="s">
        <v>86</v>
      </c>
      <c r="B19" s="6" t="s">
        <v>52</v>
      </c>
      <c r="C19" s="7">
        <v>5835.5</v>
      </c>
      <c r="D19" s="4">
        <f t="shared" si="0"/>
        <v>5835.54</v>
      </c>
      <c r="E19" s="7">
        <v>89.1</v>
      </c>
      <c r="F19" s="7">
        <v>475.7</v>
      </c>
      <c r="G19" s="7">
        <v>697.8</v>
      </c>
      <c r="H19" s="4">
        <f t="shared" si="1"/>
        <v>1262.6</v>
      </c>
      <c r="I19" s="7">
        <v>511.5</v>
      </c>
      <c r="J19" s="7">
        <v>217.9</v>
      </c>
      <c r="K19" s="7">
        <v>352.2</v>
      </c>
      <c r="L19" s="4">
        <f t="shared" si="2"/>
        <v>1081.6</v>
      </c>
      <c r="M19" s="7">
        <v>653.6</v>
      </c>
      <c r="N19" s="7">
        <v>384.6</v>
      </c>
      <c r="O19" s="7">
        <v>367.2</v>
      </c>
      <c r="P19" s="11"/>
      <c r="Q19" s="4">
        <f t="shared" si="3"/>
        <v>1405.4</v>
      </c>
      <c r="R19" s="7">
        <v>675.4</v>
      </c>
      <c r="S19" s="7">
        <v>700</v>
      </c>
      <c r="T19" s="7">
        <v>710.54</v>
      </c>
      <c r="U19" s="4">
        <f t="shared" si="4"/>
        <v>2085.94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20597</v>
      </c>
      <c r="D21" s="4">
        <f t="shared" si="0"/>
        <v>20597</v>
      </c>
      <c r="E21" s="7">
        <v>353.6</v>
      </c>
      <c r="F21" s="7">
        <v>1347.3</v>
      </c>
      <c r="G21" s="7">
        <v>1476.8</v>
      </c>
      <c r="H21" s="4">
        <f t="shared" si="1"/>
        <v>3177.7</v>
      </c>
      <c r="I21" s="7">
        <v>1388.4</v>
      </c>
      <c r="J21" s="7">
        <v>1177.7</v>
      </c>
      <c r="K21" s="7">
        <v>729</v>
      </c>
      <c r="L21" s="4">
        <f t="shared" si="2"/>
        <v>3295.1000000000004</v>
      </c>
      <c r="M21" s="7">
        <v>2586.6</v>
      </c>
      <c r="N21" s="7">
        <v>1758.5</v>
      </c>
      <c r="O21" s="7">
        <v>1098</v>
      </c>
      <c r="P21" s="11"/>
      <c r="Q21" s="4">
        <f t="shared" si="3"/>
        <v>5443.1</v>
      </c>
      <c r="R21" s="7">
        <v>3625.6</v>
      </c>
      <c r="S21" s="7">
        <v>3869.4</v>
      </c>
      <c r="T21" s="7">
        <v>1186.1</v>
      </c>
      <c r="U21" s="4">
        <f t="shared" si="4"/>
        <v>8681.1</v>
      </c>
      <c r="V21" s="1"/>
    </row>
    <row r="22" spans="1:22" ht="12.75">
      <c r="A22" s="24" t="s">
        <v>55</v>
      </c>
      <c r="B22" s="14" t="s">
        <v>56</v>
      </c>
      <c r="C22" s="5">
        <f>C11-C15</f>
        <v>-1400.0299999999988</v>
      </c>
      <c r="D22" s="4">
        <f>H22+L22+Q22+U22</f>
        <v>-1404.2340000000008</v>
      </c>
      <c r="E22" s="5">
        <f>E11-E15</f>
        <v>915.76</v>
      </c>
      <c r="F22" s="5">
        <f>F11-F15</f>
        <v>-660.8359999999998</v>
      </c>
      <c r="G22" s="5">
        <f>G11-G15</f>
        <v>-71.71000000000004</v>
      </c>
      <c r="H22" s="4">
        <f t="shared" si="1"/>
        <v>183.21400000000017</v>
      </c>
      <c r="I22" s="5">
        <f>I11-I15</f>
        <v>2470.4699999999993</v>
      </c>
      <c r="J22" s="5">
        <f>J11-J15</f>
        <v>1714.174</v>
      </c>
      <c r="K22" s="5">
        <f>K11-K15</f>
        <v>-8.230000000000018</v>
      </c>
      <c r="L22" s="4">
        <f t="shared" si="2"/>
        <v>4176.413999999999</v>
      </c>
      <c r="M22" s="5">
        <f>M11-M15</f>
        <v>-374.7600000000002</v>
      </c>
      <c r="N22" s="5">
        <f>N11-N15</f>
        <v>307.72400000000016</v>
      </c>
      <c r="O22" s="5">
        <f>O11-O15</f>
        <v>-341.23</v>
      </c>
      <c r="P22" s="5"/>
      <c r="Q22" s="4">
        <f t="shared" si="3"/>
        <v>-408.2660000000001</v>
      </c>
      <c r="R22" s="5">
        <f>R11-R15</f>
        <v>-1632.536</v>
      </c>
      <c r="S22" s="5">
        <f>S11-S15</f>
        <v>-3022.45</v>
      </c>
      <c r="T22" s="5">
        <f>T11-T15</f>
        <v>-700.6099999999999</v>
      </c>
      <c r="U22" s="4">
        <f t="shared" si="4"/>
        <v>-5355.596</v>
      </c>
      <c r="V22" s="1"/>
    </row>
    <row r="23" spans="1:22" ht="12.75">
      <c r="A23" s="24" t="s">
        <v>57</v>
      </c>
      <c r="B23" s="14" t="s">
        <v>58</v>
      </c>
      <c r="C23" s="5">
        <f>C24-C29+C36</f>
        <v>1400.0299999999988</v>
      </c>
      <c r="D23" s="4">
        <f>D24-D29+D36</f>
        <v>1404.2339999999995</v>
      </c>
      <c r="E23" s="5">
        <f>E24-E29+E36</f>
        <v>-915.7599999999998</v>
      </c>
      <c r="F23" s="5">
        <f>F24-F29+F36</f>
        <v>660.8359999999998</v>
      </c>
      <c r="G23" s="5">
        <f>G24-G29+G36</f>
        <v>71.71000000000004</v>
      </c>
      <c r="H23" s="4">
        <f t="shared" si="1"/>
        <v>-183.21399999999994</v>
      </c>
      <c r="I23" s="5">
        <f>I24-I29+I36</f>
        <v>-2470.47</v>
      </c>
      <c r="J23" s="5">
        <f>J24-J29+J36</f>
        <v>-1714.174</v>
      </c>
      <c r="K23" s="5">
        <f>K24-K29+K36</f>
        <v>8.230000000000473</v>
      </c>
      <c r="L23" s="4">
        <f t="shared" si="2"/>
        <v>-4176.414</v>
      </c>
      <c r="M23" s="5">
        <f>M24-M29+M36</f>
        <v>374.7600000000002</v>
      </c>
      <c r="N23" s="5">
        <f>N24-N29+N36</f>
        <v>-307.72400000000016</v>
      </c>
      <c r="O23" s="5">
        <f>O24-O29+O36</f>
        <v>341.22999999999956</v>
      </c>
      <c r="P23" s="5"/>
      <c r="Q23" s="4">
        <f t="shared" si="3"/>
        <v>408.2659999999996</v>
      </c>
      <c r="R23" s="5">
        <f>R24-R29+R36</f>
        <v>1632.536</v>
      </c>
      <c r="S23" s="5">
        <f>S24-S29+S36</f>
        <v>3022.45</v>
      </c>
      <c r="T23" s="5">
        <f>T24-T29+T36</f>
        <v>700.6099999999999</v>
      </c>
      <c r="U23" s="4">
        <f t="shared" si="4"/>
        <v>5355.596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-1400.0299999999988</v>
      </c>
      <c r="D33" s="4">
        <f>H33+L33+Q33+U33</f>
        <v>-1404.2340000000008</v>
      </c>
      <c r="E33" s="5">
        <f>E22+E24-E29</f>
        <v>915.76</v>
      </c>
      <c r="F33" s="5">
        <f>F22+F24-F29</f>
        <v>-660.8359999999998</v>
      </c>
      <c r="G33" s="5">
        <f>G22+G24-G29</f>
        <v>-71.71000000000004</v>
      </c>
      <c r="H33" s="4">
        <f>E33+F33+G33</f>
        <v>183.21400000000017</v>
      </c>
      <c r="I33" s="5">
        <f>I22+I24-I29</f>
        <v>2470.4699999999993</v>
      </c>
      <c r="J33" s="5">
        <f>J22+J24-J29</f>
        <v>1714.174</v>
      </c>
      <c r="K33" s="5">
        <f>K22+K24-K29</f>
        <v>-8.230000000000018</v>
      </c>
      <c r="L33" s="4">
        <f t="shared" si="2"/>
        <v>4176.413999999999</v>
      </c>
      <c r="M33" s="5">
        <f>M22+M24-M29</f>
        <v>-374.7600000000002</v>
      </c>
      <c r="N33" s="5">
        <f>N22+N24-N29</f>
        <v>307.72400000000016</v>
      </c>
      <c r="O33" s="5">
        <f>O22+O24-O29</f>
        <v>-341.23</v>
      </c>
      <c r="P33" s="5"/>
      <c r="Q33" s="4">
        <f t="shared" si="3"/>
        <v>-408.2660000000001</v>
      </c>
      <c r="R33" s="5">
        <f>R22+R24-R29</f>
        <v>-1632.536</v>
      </c>
      <c r="S33" s="5">
        <f>S22+S24-S29</f>
        <v>-3022.45</v>
      </c>
      <c r="T33" s="5">
        <f>T22+T24-T29</f>
        <v>-700.6099999999999</v>
      </c>
      <c r="U33" s="4">
        <f t="shared" si="4"/>
        <v>-5355.596</v>
      </c>
      <c r="V33" s="1"/>
    </row>
    <row r="34" spans="1:22" ht="36">
      <c r="A34" s="30" t="s">
        <v>89</v>
      </c>
      <c r="B34" s="14" t="s">
        <v>68</v>
      </c>
      <c r="C34" s="4">
        <v>1400</v>
      </c>
      <c r="D34" s="4">
        <f>E34</f>
        <v>1445.35</v>
      </c>
      <c r="E34" s="7">
        <v>1445.35</v>
      </c>
      <c r="F34" s="7">
        <f>E35</f>
        <v>2361.1099999999997</v>
      </c>
      <c r="G34" s="7">
        <f>F35</f>
        <v>1700.274</v>
      </c>
      <c r="H34" s="4">
        <f>E34</f>
        <v>1445.35</v>
      </c>
      <c r="I34" s="7">
        <f>G35</f>
        <v>1628.5639999999999</v>
      </c>
      <c r="J34" s="7">
        <f>I35</f>
        <v>4099.034</v>
      </c>
      <c r="K34" s="7">
        <f>J35</f>
        <v>5813.208</v>
      </c>
      <c r="L34" s="4">
        <f>I34</f>
        <v>1628.5639999999999</v>
      </c>
      <c r="M34" s="7">
        <f>K35</f>
        <v>5804.977999999999</v>
      </c>
      <c r="N34" s="7">
        <f>M35</f>
        <v>5430.217999999999</v>
      </c>
      <c r="O34" s="7">
        <f>N35</f>
        <v>5737.941999999999</v>
      </c>
      <c r="P34" s="11"/>
      <c r="Q34" s="4">
        <f>M34</f>
        <v>5804.977999999999</v>
      </c>
      <c r="R34" s="7">
        <f>O35</f>
        <v>5396.7119999999995</v>
      </c>
      <c r="S34" s="7">
        <f>R35</f>
        <v>3764.1759999999995</v>
      </c>
      <c r="T34" s="7">
        <f>S35</f>
        <v>741.7259999999997</v>
      </c>
      <c r="U34" s="4">
        <f>R34</f>
        <v>5396.7119999999995</v>
      </c>
      <c r="V34" s="1"/>
    </row>
    <row r="35" spans="1:22" ht="36">
      <c r="A35" s="30" t="s">
        <v>90</v>
      </c>
      <c r="B35" s="14" t="s">
        <v>69</v>
      </c>
      <c r="C35" s="4">
        <f>C34+C33</f>
        <v>-0.029999999998835847</v>
      </c>
      <c r="D35" s="4">
        <f>T35</f>
        <v>41.11599999999976</v>
      </c>
      <c r="E35" s="7">
        <f>E34+E33</f>
        <v>2361.1099999999997</v>
      </c>
      <c r="F35" s="7">
        <f>F34+F33</f>
        <v>1700.274</v>
      </c>
      <c r="G35" s="7">
        <f>G34+G33</f>
        <v>1628.5639999999999</v>
      </c>
      <c r="H35" s="4">
        <f>G35</f>
        <v>1628.5639999999999</v>
      </c>
      <c r="I35" s="7">
        <f>I34+I33</f>
        <v>4099.034</v>
      </c>
      <c r="J35" s="7">
        <f>J34+J33</f>
        <v>5813.208</v>
      </c>
      <c r="K35" s="7">
        <f>K34+K33</f>
        <v>5804.977999999999</v>
      </c>
      <c r="L35" s="4">
        <f>K35</f>
        <v>5804.977999999999</v>
      </c>
      <c r="M35" s="7">
        <f>M34+M33</f>
        <v>5430.217999999999</v>
      </c>
      <c r="N35" s="7">
        <f>N34+N33</f>
        <v>5737.941999999999</v>
      </c>
      <c r="O35" s="7">
        <f>O34+O33</f>
        <v>5396.7119999999995</v>
      </c>
      <c r="P35" s="11"/>
      <c r="Q35" s="4">
        <f>O35</f>
        <v>5396.7119999999995</v>
      </c>
      <c r="R35" s="7">
        <f>R34+R33</f>
        <v>3764.1759999999995</v>
      </c>
      <c r="S35" s="7">
        <f>S34+S33</f>
        <v>741.7259999999997</v>
      </c>
      <c r="T35" s="7">
        <f>T34+T33</f>
        <v>41.11599999999976</v>
      </c>
      <c r="U35" s="4">
        <f>T35</f>
        <v>41.11599999999976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1400.0299999999988</v>
      </c>
      <c r="D36" s="4">
        <f>H36+L36+Q36+U36</f>
        <v>1404.2339999999995</v>
      </c>
      <c r="E36" s="7">
        <f>E34-E35</f>
        <v>-915.7599999999998</v>
      </c>
      <c r="F36" s="7">
        <f>F34-F35</f>
        <v>660.8359999999998</v>
      </c>
      <c r="G36" s="7">
        <f>G34-G35</f>
        <v>71.71000000000004</v>
      </c>
      <c r="H36" s="4">
        <f>E36+F36+G36</f>
        <v>-183.21399999999994</v>
      </c>
      <c r="I36" s="7">
        <f>I34-I35</f>
        <v>-2470.47</v>
      </c>
      <c r="J36" s="7">
        <f>J34-J35</f>
        <v>-1714.174</v>
      </c>
      <c r="K36" s="7">
        <f>K34-K35</f>
        <v>8.230000000000473</v>
      </c>
      <c r="L36" s="4">
        <f t="shared" si="2"/>
        <v>-4176.414</v>
      </c>
      <c r="M36" s="7">
        <f>M34-M35</f>
        <v>374.7600000000002</v>
      </c>
      <c r="N36" s="7">
        <f>N34-N35</f>
        <v>-307.72400000000016</v>
      </c>
      <c r="O36" s="7">
        <f>O34-O35</f>
        <v>341.22999999999956</v>
      </c>
      <c r="P36" s="7"/>
      <c r="Q36" s="4">
        <f t="shared" si="3"/>
        <v>408.2659999999996</v>
      </c>
      <c r="R36" s="7">
        <f>R34-R35</f>
        <v>1632.536</v>
      </c>
      <c r="S36" s="7">
        <f>S34-S35</f>
        <v>3022.45</v>
      </c>
      <c r="T36" s="7">
        <f>T34-T35</f>
        <v>700.6099999999999</v>
      </c>
      <c r="U36" s="4">
        <f t="shared" si="4"/>
        <v>5355.596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2020-09-07T10:24:53Z</cp:lastPrinted>
  <dcterms:created xsi:type="dcterms:W3CDTF">2011-02-18T08:58:48Z</dcterms:created>
  <dcterms:modified xsi:type="dcterms:W3CDTF">2020-11-09T11:03:31Z</dcterms:modified>
  <cp:category/>
  <cp:version/>
  <cp:contentType/>
  <cp:contentStatus/>
</cp:coreProperties>
</file>