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288" activeTab="0"/>
  </bookViews>
  <sheets>
    <sheet name="Общая" sheetId="1" r:id="rId1"/>
  </sheets>
  <definedNames>
    <definedName name="_xlnm.Print_Titles" localSheetId="0">'Общая'!$9:$9</definedName>
  </definedNames>
  <calcPr fullCalcOnLoad="1"/>
</workbook>
</file>

<file path=xl/sharedStrings.xml><?xml version="1.0" encoding="utf-8"?>
<sst xmlns="http://schemas.openxmlformats.org/spreadsheetml/2006/main" count="146" uniqueCount="144">
  <si>
    <t>1 00 00000 00 0000 000</t>
  </si>
  <si>
    <t>1 01 00000 00 0000 000</t>
  </si>
  <si>
    <t>1 01 02000 01 0000 110</t>
  </si>
  <si>
    <t>1 05 00000 00 0000 000</t>
  </si>
  <si>
    <t>1 06 00000 00 0000 000</t>
  </si>
  <si>
    <t>1 06 01000 00 0000 110</t>
  </si>
  <si>
    <t>1 06 06010 00 0000 110</t>
  </si>
  <si>
    <t>1 06 06013 10 0000 110</t>
  </si>
  <si>
    <t>1 06 06000 00 0000 110</t>
  </si>
  <si>
    <t>1 06 06020 00 0000 110</t>
  </si>
  <si>
    <t>1 06 06023 10 0000 110</t>
  </si>
  <si>
    <t>тыс.руб.</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</si>
  <si>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</si>
  <si>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государственная собственность на которые не разграничена </t>
  </si>
  <si>
    <t>Государственная пошлина за совершение нотариальных действий должностными лицами органов местного сумоуправления,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</si>
  <si>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</si>
  <si>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</si>
  <si>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</si>
  <si>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1 11 00000 00 0000 000</t>
  </si>
  <si>
    <t>1 11 05000 00 0000 120</t>
  </si>
  <si>
    <t>1 11 05010 00 0000 120</t>
  </si>
  <si>
    <t>1 11 05030 00 0000 120</t>
  </si>
  <si>
    <t>1 14 00000 00 0000 000</t>
  </si>
  <si>
    <t>НАЛОГИ НА ПРИБЫЛЬ, ДОХОДЫ</t>
  </si>
  <si>
    <t>НАЛОГИ НА СОВОКУПНЫЙ ДОХОД</t>
  </si>
  <si>
    <t>НАЛОГИ НА ИМУЩЕСТВО</t>
  </si>
  <si>
    <t xml:space="preserve">БЕЗВОЗМЕЗДНЫЕ ПОСТУПЛЕНИЯ </t>
  </si>
  <si>
    <t>ВСЕГО ДОХОДОВ</t>
  </si>
  <si>
    <t>Налог на имущество физических лиц</t>
  </si>
  <si>
    <t>Земельный налог</t>
  </si>
  <si>
    <t>ДОХОДЫ ОТ ИСПОЛЬЗОВАНИЯ ИМУЩЕСТВА, НАХОДЯЩЕГОСЯ В ГОСУДАРСТВЕННОЙ И МУНИЦИПАЛЬНОЙ СОБСТВЕННОСТИ</t>
  </si>
  <si>
    <t>Налог на доходы физических лиц</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</si>
  <si>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</si>
  <si>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</si>
  <si>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ДОХОДЫ ОТ ПРОДАЖИ МАТЕРИАЛЬНЫХ И НЕМАТЕРИАЛЬНЫХ АКТИВОВ</t>
  </si>
  <si>
    <t>Коды бюджетной классификации доходов</t>
  </si>
  <si>
    <t>Наименование дохода</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</si>
  <si>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</si>
  <si>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</si>
  <si>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</si>
  <si>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1 06 01030 10 0000 110</t>
  </si>
  <si>
    <t>1 08 00000 00 0000 000</t>
  </si>
  <si>
    <t>1 11 05 035 10 0000 120</t>
  </si>
  <si>
    <t>НАЛОГОВЫЕ И НЕНАЛОГОВЫЕ ДОХОДЫ</t>
  </si>
  <si>
    <t>Налог на имущество физических лиц, взимаемый по ставкам, применяемым к обьектам налогообложения, расположенным в границах поселений</t>
  </si>
  <si>
    <t>Дотации бюджетам на выравнивание бюджетной обеспеченности поселений из регионального фонда финансовой поддержки</t>
  </si>
  <si>
    <t>ГОСУДАРСТВЕННАЯ ПОШЛИНА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</si>
  <si>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</si>
  <si>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</si>
  <si>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</si>
  <si>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БЕЗВОЗМЕЗДНЫЕ ПОСТУПЛЕНИЯ ОТ ДРУГИХ БЮДЖЕТОВ БЮДЖЕТНОЙ СИСТЕМЫ РОССИЙСКОЙ ФЕДЕРАЦИИ</t>
  </si>
  <si>
    <t>1 05 03010 01 0000 110</t>
  </si>
  <si>
    <t>Единый сельскохозяйственный налог</t>
  </si>
  <si>
    <t>1 11 05013 10 0000 120</t>
  </si>
  <si>
    <t>1 14 06013 10 0000 430</t>
  </si>
  <si>
    <t>1 05 03000 01 0000 110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</si>
  <si>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</si>
  <si>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</si>
  <si>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1 14 06000 00 0000 430</t>
  </si>
  <si>
    <t>2 00 00000 00 0000 000</t>
  </si>
  <si>
    <t>2 02 00000 00 0000 000</t>
  </si>
  <si>
    <t>2 02 01000 00 0000 151</t>
  </si>
  <si>
    <t>2 02 02000 00 0000 151</t>
  </si>
  <si>
    <t>2 02 03000 00 0000 151</t>
  </si>
  <si>
    <t>2 02 03015 10 0000 151</t>
  </si>
  <si>
    <t>2 02 01001 10 0000 151</t>
  </si>
  <si>
    <t>1 14 06010 00 0000 430</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</si>
  <si>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</si>
  <si>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</si>
  <si>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1 08 04020 01 1000 110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</si>
  <si>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</si>
  <si>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</si>
  <si>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</si>
  <si>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</si>
  <si>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</si>
  <si>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</si>
  <si>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</si>
  <si>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Субвенции бюджетам поселений на осуществление первичного воинского учета на территориях, где отсутствуют военные комиссариаты</t>
  </si>
  <si>
    <t>2 02 02999 10 7039 151</t>
  </si>
  <si>
    <t>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</si>
  <si>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2 02 02999 10 7023 151</t>
  </si>
  <si>
    <t>Субсидии бюджетам поселений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</si>
  <si>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Дотации бюджетам на выравнивание бюджетной обеспеченности поселений из районного фонда финансовой поддержки</t>
  </si>
  <si>
    <t>1 03 00000 00 0000 000</t>
  </si>
  <si>
    <t>НАЛОГИ НА ТОВАРЫ (РАБОТЫ, УСЛУГИ), РЕАЛИЗУЕМЫЕ НА ТЕРРИТОРИИ РОССИЙСКОЙ ФЕДЕРАЦИИ</t>
  </si>
  <si>
    <t>1 03 02230 01 0000 110</t>
  </si>
  <si>
    <t>1 03 02240 01 0000 110</t>
  </si>
  <si>
    <t>1 03 02250 01 0000 110</t>
  </si>
  <si>
    <t>1 03 02260 01 0000 110</t>
  </si>
  <si>
    <t>1 13 00000 00 0000 000</t>
  </si>
  <si>
    <t>ДОХОДЫ ОТ ОКАЗАНИЕ ПЛАТНЫХ УСЛУГ (РАБОТ) И КОМПЕНСАЦИИ ЗАТРАТ ГОСУДАРСТВА</t>
  </si>
  <si>
    <t>1 13 02000 00 0000 130</t>
  </si>
  <si>
    <t>Доходы от компесации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</si>
  <si>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</si>
  <si>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</si>
  <si>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1 13 02065 10 0000 130</t>
  </si>
  <si>
    <t>Доходы, поступающие в порядке возмещения расходов, понесенных в связи с эксплуатацией имущества поселений</t>
  </si>
  <si>
    <t>2 02 02999 10 7053 151</t>
  </si>
  <si>
    <t>Субсидии бюджетам поселений на софинансирование проведения ремонтных, противоаварийных работ и противопожарных мероприятий в зданиях муниципальных учреждений культуры</t>
  </si>
  <si>
    <t xml:space="preserve">                                                        Совета народных депутатов</t>
  </si>
  <si>
    <t>103 02000 01 0000 110</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</si>
  <si>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</si>
  <si>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</si>
  <si>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</si>
  <si>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</si>
  <si>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1 09 04050 00 0000 110</t>
  </si>
  <si>
    <t>Земельный налог (по обязательствам, возникшим до 1 января 2006 года)</t>
  </si>
  <si>
    <t>1 09 04053 10 0000 110</t>
  </si>
  <si>
    <t>Земельный налог (по обязательствам, возникшим до 1 января 2006 года), мобилизуемый на территориях поселений</t>
  </si>
  <si>
    <t>1 16 90000 00 0000 140</t>
  </si>
  <si>
    <t>Прочие поступления от денежных взысканий (штрафов) и иных сумм в возмещение ущерба</t>
  </si>
  <si>
    <t>1 16 90050 10 0000 140</t>
  </si>
  <si>
    <t>Прочие поступления от денежных взысканий (штрафов) и иных сумм в возмещение ущерба, зачисляемые в бюджеты поселений</t>
  </si>
  <si>
    <t xml:space="preserve"> 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</si>
  <si>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</si>
  <si>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</si>
  <si>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</si>
  <si>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</si>
  <si>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t>
  </si>
  <si>
    <t>2 02 04000 00 0000 151</t>
  </si>
  <si>
    <t>Иные межбюджетные трансферты</t>
  </si>
  <si>
    <t>Иные межбюджетные трансферты бюджетам поселений на сбалансированность</t>
  </si>
  <si>
    <t>2 02 04999 10 8044 151</t>
  </si>
  <si>
    <t>2 02 04999 10 7046 151</t>
  </si>
  <si>
    <t>Иные межбюджетные трансферты, передаваемые бюджетам поселений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Президента РФ от 1 июня 2012 года № 761</t>
  </si>
  <si>
    <t>2 02 04999 10 8073 151</t>
  </si>
  <si>
    <t xml:space="preserve">Иные межбюджетные трансферты бюджетам поселений на сбалансированность местных бюджетов на предоставление дополнительных мер социальной поддержки гражданам, связанных с недопущением роста платы за коммунальные услуги </t>
  </si>
  <si>
    <t>1 14 02000 00 0000 440</t>
  </si>
  <si>
    <t>1 14 02053 10 0000 440</t>
  </si>
  <si>
    <t>Доходы от реализации  иного имущества,находящегося в государственной и муниципальной собственности(за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казенных)в части реализации материальных запасов  по указанному имуществу</t>
  </si>
  <si>
    <t>Доходы от реализации имущества,находящегося в собственности поселений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</si>
  <si>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</si>
  <si>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</si>
  <si>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</si>
  <si>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бюджетных и автономных учреждений)</t>
  </si>
  <si>
    <t xml:space="preserve">                                                        Приложение 2  к  решению</t>
  </si>
  <si>
    <t>муниципального образования</t>
  </si>
  <si>
    <t xml:space="preserve">                                                                        п. Анопино (сельское поселение)</t>
  </si>
  <si>
    <t>Кассовое исполнение</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</si>
  <si>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</si>
  <si>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</si>
  <si>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бюджета по кодам видов доходов, подвидов доходов, классификации операций сектора государственного управления, относящихся к доходам бюджета муниципального образования                                                                                                              поселок Анопино (сельское поселение) за  2014 год</t>
  </si>
  <si>
    <t>ПЛАН</t>
  </si>
  <si>
    <t xml:space="preserve">                                                          от    30.06.2015       № 241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</si>
</sst>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 numFmtId="165" formatCode="#,##0;[Red]#,##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44">
    <font>
      <sz val="10"/>
      <name val="Arial Cyr"/>
      <family val="0"/>
    </font>
    <font>
      <sz val="10"/>
      <name val="Times New Roman"/>
      <family val="1"/>
    </font>
    <font>
      <sz val="12"/>
      <name val="Times New Roman"/>
      <family val="1"/>
    </font>
    <font>
      <b/>
      <sz val="12"/>
      <name val="Times New Roman"/>
      <family val="1"/>
    </font>
    <font>
      <sz val="8"/>
      <name val="Arial Cyr"/>
      <family val="0"/>
    </font>
    <font>
      <b/>
      <sz val="10"/>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0">
    <xf numFmtId="0" fontId="0" fillId="0" borderId="0" xfId="0" applyAlignment="1">
      <alignment/>
    </xf>
    <xf numFmtId="3" fontId="6" fillId="0" borderId="0" xfId="0" applyNumberFormat="1" applyFont="1" applyAlignment="1">
      <alignment horizontal="right" vertical="top" wrapText="1"/>
    </xf>
    <xf numFmtId="170" fontId="3" fillId="0" borderId="10" xfId="0" applyNumberFormat="1" applyFont="1" applyBorder="1" applyAlignment="1">
      <alignment horizontal="right" vertical="top" wrapText="1"/>
    </xf>
    <xf numFmtId="170" fontId="2" fillId="0" borderId="10" xfId="0" applyNumberFormat="1" applyFont="1" applyBorder="1" applyAlignment="1">
      <alignment horizontal="right" vertical="top" wrapText="1"/>
    </xf>
    <xf numFmtId="49" fontId="2" fillId="0" borderId="0" xfId="0" applyNumberFormat="1" applyFont="1" applyAlignment="1">
      <alignment horizontal="right" vertical="top" wrapText="1"/>
    </xf>
    <xf numFmtId="170" fontId="3" fillId="0" borderId="10" xfId="0" applyNumberFormat="1" applyFont="1" applyBorder="1" applyAlignment="1">
      <alignment horizontal="right" vertical="top"/>
    </xf>
    <xf numFmtId="170" fontId="2" fillId="0" borderId="10" xfId="0" applyNumberFormat="1" applyFont="1" applyBorder="1" applyAlignment="1">
      <alignment horizontal="right" vertical="top"/>
    </xf>
    <xf numFmtId="49" fontId="2" fillId="0" borderId="0" xfId="0" applyNumberFormat="1" applyFont="1" applyAlignment="1">
      <alignment horizontal="left" vertical="top" wrapText="1"/>
    </xf>
    <xf numFmtId="0" fontId="1" fillId="0" borderId="0" xfId="0" applyFont="1" applyAlignment="1">
      <alignment vertical="top" wrapText="1"/>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1" fillId="0" borderId="10" xfId="0" applyFont="1" applyBorder="1" applyAlignment="1">
      <alignment horizontal="left" vertical="top"/>
    </xf>
    <xf numFmtId="0" fontId="1" fillId="0" borderId="10" xfId="0" applyFont="1" applyBorder="1" applyAlignment="1">
      <alignment horizontal="left" vertical="top" wrapText="1"/>
    </xf>
    <xf numFmtId="0" fontId="5" fillId="0" borderId="10" xfId="0" applyFont="1" applyBorder="1" applyAlignment="1">
      <alignment horizontal="left" vertical="top" shrinkToFit="1"/>
    </xf>
    <xf numFmtId="0" fontId="1" fillId="0" borderId="0" xfId="0" applyFont="1" applyAlignment="1">
      <alignment vertical="top"/>
    </xf>
    <xf numFmtId="0" fontId="0" fillId="0" borderId="0" xfId="0" applyFill="1" applyAlignment="1">
      <alignment vertical="top"/>
    </xf>
    <xf numFmtId="0" fontId="1" fillId="0" borderId="0" xfId="0" applyFont="1" applyAlignment="1">
      <alignment horizontal="left" vertical="top" wrapText="1"/>
    </xf>
    <xf numFmtId="3" fontId="2" fillId="0" borderId="0" xfId="0" applyNumberFormat="1" applyFont="1" applyAlignment="1">
      <alignment vertical="top" wrapText="1"/>
    </xf>
    <xf numFmtId="3" fontId="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3" fillId="0" borderId="0" xfId="0" applyFont="1" applyAlignment="1">
      <alignment horizontal="left"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top" shrinkToFit="1"/>
    </xf>
    <xf numFmtId="0" fontId="5" fillId="0" borderId="0" xfId="0" applyFont="1" applyAlignment="1">
      <alignment vertical="top" wrapText="1"/>
    </xf>
    <xf numFmtId="0" fontId="1" fillId="0" borderId="11" xfId="0" applyFont="1" applyBorder="1" applyAlignment="1">
      <alignment horizontal="left" vertical="top"/>
    </xf>
    <xf numFmtId="170" fontId="2" fillId="0" borderId="11" xfId="0" applyNumberFormat="1" applyFont="1" applyBorder="1" applyAlignment="1">
      <alignment horizontal="right" vertical="top"/>
    </xf>
    <xf numFmtId="4" fontId="5" fillId="0" borderId="10" xfId="0" applyNumberFormat="1" applyFont="1" applyBorder="1" applyAlignment="1">
      <alignment horizontal="left" vertical="top" wrapText="1"/>
    </xf>
    <xf numFmtId="4" fontId="1" fillId="0" borderId="10" xfId="0" applyNumberFormat="1" applyFont="1" applyBorder="1" applyAlignment="1">
      <alignment horizontal="left" vertical="top" wrapText="1"/>
    </xf>
    <xf numFmtId="170" fontId="3" fillId="0" borderId="10" xfId="0" applyNumberFormat="1" applyFont="1" applyBorder="1" applyAlignment="1">
      <alignment vertical="top"/>
    </xf>
    <xf numFmtId="0" fontId="1" fillId="33" borderId="10" xfId="0" applyFont="1" applyFill="1" applyBorder="1" applyAlignment="1">
      <alignment horizontal="left" vertical="top"/>
    </xf>
    <xf numFmtId="170" fontId="2" fillId="33" borderId="10" xfId="0" applyNumberFormat="1" applyFont="1" applyFill="1" applyBorder="1" applyAlignment="1">
      <alignment horizontal="right" vertical="top"/>
    </xf>
    <xf numFmtId="0" fontId="5" fillId="0" borderId="10" xfId="0" applyFont="1" applyFill="1" applyBorder="1" applyAlignment="1">
      <alignment horizontal="left" vertical="top"/>
    </xf>
    <xf numFmtId="0" fontId="5" fillId="0" borderId="10" xfId="0" applyFont="1" applyFill="1" applyBorder="1" applyAlignment="1">
      <alignment horizontal="left" vertical="top" wrapText="1"/>
    </xf>
    <xf numFmtId="170" fontId="3" fillId="0" borderId="10" xfId="0" applyNumberFormat="1" applyFont="1" applyFill="1" applyBorder="1" applyAlignment="1">
      <alignment horizontal="right" vertical="top"/>
    </xf>
    <xf numFmtId="0" fontId="1" fillId="0" borderId="10" xfId="0" applyFont="1" applyFill="1" applyBorder="1" applyAlignment="1">
      <alignment horizontal="left" vertical="top"/>
    </xf>
    <xf numFmtId="0" fontId="1" fillId="0" borderId="10" xfId="0" applyFont="1" applyFill="1" applyBorder="1" applyAlignment="1">
      <alignment horizontal="left" vertical="top" wrapText="1"/>
    </xf>
    <xf numFmtId="170" fontId="2" fillId="0" borderId="10" xfId="0" applyNumberFormat="1" applyFont="1" applyFill="1" applyBorder="1" applyAlignment="1">
      <alignment horizontal="right" vertical="top"/>
    </xf>
    <xf numFmtId="0" fontId="1" fillId="33" borderId="10" xfId="0"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34" borderId="10" xfId="0" applyFont="1" applyFill="1" applyBorder="1" applyAlignment="1">
      <alignment horizontal="left" vertical="center" wrapText="1" shrinkToFit="1"/>
    </xf>
    <xf numFmtId="0" fontId="1" fillId="33" borderId="11" xfId="0" applyFont="1" applyFill="1" applyBorder="1" applyAlignment="1">
      <alignment horizontal="left" vertical="top" shrinkToFit="1"/>
    </xf>
    <xf numFmtId="0" fontId="1" fillId="34" borderId="11" xfId="0" applyFont="1" applyFill="1" applyBorder="1" applyAlignment="1">
      <alignment horizontal="left" vertical="top" wrapText="1" shrinkToFit="1"/>
    </xf>
    <xf numFmtId="170" fontId="2" fillId="0" borderId="11" xfId="0" applyNumberFormat="1" applyFont="1" applyBorder="1" applyAlignment="1">
      <alignment horizontal="right" vertical="top" wrapText="1"/>
    </xf>
    <xf numFmtId="0" fontId="1" fillId="0" borderId="12" xfId="0" applyFont="1" applyBorder="1" applyAlignment="1">
      <alignment horizontal="right" vertical="top" wrapText="1"/>
    </xf>
    <xf numFmtId="0" fontId="3" fillId="0" borderId="13" xfId="0" applyFont="1" applyBorder="1" applyAlignment="1">
      <alignment vertical="center" wrapText="1"/>
    </xf>
    <xf numFmtId="170" fontId="3" fillId="0" borderId="13" xfId="0" applyNumberFormat="1" applyFont="1" applyBorder="1" applyAlignment="1">
      <alignment vertical="center" wrapText="1"/>
    </xf>
    <xf numFmtId="170" fontId="3" fillId="0" borderId="14" xfId="0" applyNumberFormat="1" applyFont="1" applyBorder="1" applyAlignment="1">
      <alignment vertical="center" wrapText="1"/>
    </xf>
    <xf numFmtId="49" fontId="7" fillId="33" borderId="0" xfId="0" applyNumberFormat="1" applyFont="1" applyFill="1" applyAlignment="1">
      <alignment horizontal="center" wrapText="1"/>
    </xf>
    <xf numFmtId="49" fontId="2" fillId="0" borderId="0" xfId="0" applyNumberFormat="1" applyFont="1" applyAlignment="1">
      <alignment horizontal="right" vertical="top" wrapText="1"/>
    </xf>
    <xf numFmtId="49" fontId="2" fillId="0" borderId="0" xfId="0" applyNumberFormat="1" applyFont="1" applyFill="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
  <sheetViews>
    <sheetView tabSelected="1" view="pageBreakPreview" zoomScaleSheetLayoutView="100" workbookViewId="0" topLeftCell="A1">
      <selection activeCell="B5" sqref="B5:D5"/>
    </sheetView>
  </sheetViews>
  <sheetFormatPr defaultColWidth="9.125" defaultRowHeight="12.75"/>
  <cols>
    <col min="1" max="1" width="20.50390625" style="16" customWidth="1"/>
    <col min="2" max="2" width="70.125" style="16" customWidth="1"/>
    <col min="3" max="3" width="11.50390625" style="16" customWidth="1"/>
    <col min="4" max="4" width="13.75390625" style="17" customWidth="1"/>
    <col min="5" max="16384" width="9.125" style="8" customWidth="1"/>
  </cols>
  <sheetData>
    <row r="1" spans="1:4" ht="15">
      <c r="A1" s="7"/>
      <c r="B1" s="48" t="s">
        <v>135</v>
      </c>
      <c r="C1" s="48"/>
      <c r="D1" s="48"/>
    </row>
    <row r="2" spans="1:4" ht="15">
      <c r="A2" s="7"/>
      <c r="B2" s="48" t="s">
        <v>99</v>
      </c>
      <c r="C2" s="48"/>
      <c r="D2" s="48"/>
    </row>
    <row r="3" spans="1:4" ht="15" customHeight="1">
      <c r="A3" s="7"/>
      <c r="B3" s="48" t="s">
        <v>136</v>
      </c>
      <c r="C3" s="48"/>
      <c r="D3" s="48"/>
    </row>
    <row r="4" spans="1:4" ht="15" customHeight="1">
      <c r="A4" s="7"/>
      <c r="B4" s="48" t="s">
        <v>137</v>
      </c>
      <c r="C4" s="48"/>
      <c r="D4" s="48"/>
    </row>
    <row r="5" spans="1:4" ht="15.75" customHeight="1">
      <c r="A5" s="7"/>
      <c r="B5" s="49" t="s">
        <v>143</v>
      </c>
      <c r="C5" s="49"/>
      <c r="D5" s="49"/>
    </row>
    <row r="6" spans="1:4" ht="10.5" customHeight="1" hidden="1">
      <c r="A6" s="7"/>
      <c r="B6" s="7"/>
      <c r="C6" s="7"/>
      <c r="D6" s="4"/>
    </row>
    <row r="7" spans="1:4" ht="51.75" customHeight="1">
      <c r="A7" s="47" t="s">
        <v>141</v>
      </c>
      <c r="B7" s="47"/>
      <c r="C7" s="47"/>
      <c r="D7" s="47"/>
    </row>
    <row r="8" spans="1:4" ht="21" customHeight="1">
      <c r="A8" s="7"/>
      <c r="B8" s="7"/>
      <c r="C8" s="7"/>
      <c r="D8" s="1" t="s">
        <v>11</v>
      </c>
    </row>
    <row r="9" spans="1:4" ht="36.75" customHeight="1">
      <c r="A9" s="19" t="s">
        <v>35</v>
      </c>
      <c r="B9" s="19" t="s">
        <v>36</v>
      </c>
      <c r="C9" s="18" t="s">
        <v>142</v>
      </c>
      <c r="D9" s="18" t="s">
        <v>138</v>
      </c>
    </row>
    <row r="10" spans="1:4" ht="21.75" customHeight="1">
      <c r="A10" s="10" t="s">
        <v>0</v>
      </c>
      <c r="B10" s="9" t="s">
        <v>43</v>
      </c>
      <c r="C10" s="28">
        <f>C11+C15+C21+C24+C32+C35+C39+C47+C51+C57</f>
        <v>8810.699999999999</v>
      </c>
      <c r="D10" s="28">
        <f>D11+D15+D21+D24+D32+D35+D39+D47+D51+D57</f>
        <v>7404.4</v>
      </c>
    </row>
    <row r="11" spans="1:4" ht="15">
      <c r="A11" s="10" t="s">
        <v>1</v>
      </c>
      <c r="B11" s="9" t="s">
        <v>23</v>
      </c>
      <c r="C11" s="5">
        <f>C12</f>
        <v>3060</v>
      </c>
      <c r="D11" s="5">
        <f>D12</f>
        <v>1922.6</v>
      </c>
    </row>
    <row r="12" spans="1:4" ht="15">
      <c r="A12" s="10" t="s">
        <v>2</v>
      </c>
      <c r="B12" s="9" t="s">
        <v>31</v>
      </c>
      <c r="C12" s="5">
        <f>C13</f>
        <v>3060</v>
      </c>
      <c r="D12" s="5">
        <f>D13+D14</f>
        <v>1922.6</v>
      </c>
    </row>
    <row r="13" spans="1:4" ht="52.5">
      <c r="A13" s="24" t="s">
        <v>67</v>
      </c>
      <c r="B13" s="27" t="s">
        <v>68</v>
      </c>
      <c r="C13" s="25">
        <v>3060</v>
      </c>
      <c r="D13" s="25">
        <v>1921.5</v>
      </c>
    </row>
    <row r="14" spans="1:4" ht="26.25">
      <c r="A14" s="24" t="s">
        <v>139</v>
      </c>
      <c r="B14" s="8" t="s">
        <v>140</v>
      </c>
      <c r="C14" s="25"/>
      <c r="D14" s="25">
        <v>1.1</v>
      </c>
    </row>
    <row r="15" spans="1:4" s="23" customFormat="1" ht="26.25">
      <c r="A15" s="10" t="s">
        <v>83</v>
      </c>
      <c r="B15" s="26" t="s">
        <v>84</v>
      </c>
      <c r="C15" s="5">
        <f>SUM(C17:C20)</f>
        <v>1789</v>
      </c>
      <c r="D15" s="5">
        <f>SUM(D17:D20)</f>
        <v>1326.3000000000002</v>
      </c>
    </row>
    <row r="16" spans="1:4" s="23" customFormat="1" ht="26.25">
      <c r="A16" s="29" t="s">
        <v>100</v>
      </c>
      <c r="B16" s="38" t="s">
        <v>113</v>
      </c>
      <c r="C16" s="30">
        <f>SUM(C17:C20)</f>
        <v>1789</v>
      </c>
      <c r="D16" s="30">
        <f>SUM(D17:D20)</f>
        <v>1326.3000000000002</v>
      </c>
    </row>
    <row r="17" spans="1:4" ht="41.25" customHeight="1">
      <c r="A17" s="11" t="s">
        <v>85</v>
      </c>
      <c r="B17" s="27" t="s">
        <v>114</v>
      </c>
      <c r="C17" s="6">
        <v>637</v>
      </c>
      <c r="D17" s="6">
        <v>500.6</v>
      </c>
    </row>
    <row r="18" spans="1:4" ht="51" customHeight="1">
      <c r="A18" s="11" t="s">
        <v>86</v>
      </c>
      <c r="B18" s="27" t="s">
        <v>115</v>
      </c>
      <c r="C18" s="6">
        <v>13</v>
      </c>
      <c r="D18" s="6">
        <v>11.3</v>
      </c>
    </row>
    <row r="19" spans="1:4" ht="38.25" customHeight="1">
      <c r="A19" s="11" t="s">
        <v>87</v>
      </c>
      <c r="B19" s="27" t="s">
        <v>116</v>
      </c>
      <c r="C19" s="6">
        <v>1095</v>
      </c>
      <c r="D19" s="6">
        <v>857.5</v>
      </c>
    </row>
    <row r="20" spans="1:4" ht="39.75" customHeight="1">
      <c r="A20" s="11" t="s">
        <v>88</v>
      </c>
      <c r="B20" s="27" t="s">
        <v>117</v>
      </c>
      <c r="C20" s="6">
        <v>44</v>
      </c>
      <c r="D20" s="6">
        <v>-43.1</v>
      </c>
    </row>
    <row r="21" spans="1:4" ht="15">
      <c r="A21" s="10" t="s">
        <v>3</v>
      </c>
      <c r="B21" s="9" t="s">
        <v>24</v>
      </c>
      <c r="C21" s="5">
        <f>C23</f>
        <v>1</v>
      </c>
      <c r="D21" s="5">
        <f>D23</f>
        <v>0</v>
      </c>
    </row>
    <row r="22" spans="1:4" ht="15">
      <c r="A22" s="12" t="s">
        <v>55</v>
      </c>
      <c r="B22" s="12" t="s">
        <v>52</v>
      </c>
      <c r="C22" s="6">
        <f>C23</f>
        <v>1</v>
      </c>
      <c r="D22" s="6">
        <f>D23</f>
        <v>0</v>
      </c>
    </row>
    <row r="23" spans="1:4" ht="15">
      <c r="A23" s="12" t="s">
        <v>51</v>
      </c>
      <c r="B23" s="12" t="s">
        <v>52</v>
      </c>
      <c r="C23" s="6">
        <v>1</v>
      </c>
      <c r="D23" s="6">
        <v>0</v>
      </c>
    </row>
    <row r="24" spans="1:4" ht="15">
      <c r="A24" s="10" t="s">
        <v>4</v>
      </c>
      <c r="B24" s="9" t="s">
        <v>25</v>
      </c>
      <c r="C24" s="5">
        <f>C25+C27</f>
        <v>1837</v>
      </c>
      <c r="D24" s="5">
        <f>D25+D27</f>
        <v>2028.1999999999998</v>
      </c>
    </row>
    <row r="25" spans="1:4" ht="15">
      <c r="A25" s="11" t="s">
        <v>5</v>
      </c>
      <c r="B25" s="12" t="s">
        <v>28</v>
      </c>
      <c r="C25" s="6">
        <f>C26</f>
        <v>137</v>
      </c>
      <c r="D25" s="6">
        <f>D26</f>
        <v>157.1</v>
      </c>
    </row>
    <row r="26" spans="1:4" ht="26.25">
      <c r="A26" s="11" t="s">
        <v>40</v>
      </c>
      <c r="B26" s="12" t="s">
        <v>44</v>
      </c>
      <c r="C26" s="6">
        <v>137</v>
      </c>
      <c r="D26" s="6">
        <v>157.1</v>
      </c>
    </row>
    <row r="27" spans="1:4" ht="15">
      <c r="A27" s="11" t="s">
        <v>8</v>
      </c>
      <c r="B27" s="12" t="s">
        <v>29</v>
      </c>
      <c r="C27" s="6">
        <f>C28+C30</f>
        <v>1700</v>
      </c>
      <c r="D27" s="6">
        <f>D28+D30</f>
        <v>1871.1</v>
      </c>
    </row>
    <row r="28" spans="1:4" ht="26.25">
      <c r="A28" s="11" t="s">
        <v>6</v>
      </c>
      <c r="B28" s="12" t="s">
        <v>37</v>
      </c>
      <c r="C28" s="6">
        <f>C29</f>
        <v>700</v>
      </c>
      <c r="D28" s="6">
        <f>D29</f>
        <v>810.5</v>
      </c>
    </row>
    <row r="29" spans="1:4" ht="42.75" customHeight="1">
      <c r="A29" s="11" t="s">
        <v>7</v>
      </c>
      <c r="B29" s="12" t="s">
        <v>38</v>
      </c>
      <c r="C29" s="6">
        <v>700</v>
      </c>
      <c r="D29" s="6">
        <v>810.5</v>
      </c>
    </row>
    <row r="30" spans="1:4" ht="26.25">
      <c r="A30" s="11" t="s">
        <v>9</v>
      </c>
      <c r="B30" s="12" t="s">
        <v>118</v>
      </c>
      <c r="C30" s="6">
        <f>C31</f>
        <v>1000</v>
      </c>
      <c r="D30" s="6">
        <f>D31</f>
        <v>1060.6</v>
      </c>
    </row>
    <row r="31" spans="1:4" ht="38.25" customHeight="1">
      <c r="A31" s="11" t="s">
        <v>10</v>
      </c>
      <c r="B31" s="12" t="s">
        <v>39</v>
      </c>
      <c r="C31" s="6">
        <v>1000</v>
      </c>
      <c r="D31" s="6">
        <v>1060.6</v>
      </c>
    </row>
    <row r="32" spans="1:4" ht="15">
      <c r="A32" s="10" t="s">
        <v>41</v>
      </c>
      <c r="B32" s="9" t="s">
        <v>46</v>
      </c>
      <c r="C32" s="5">
        <f>C34</f>
        <v>41.8</v>
      </c>
      <c r="D32" s="5">
        <f>D34</f>
        <v>43.2</v>
      </c>
    </row>
    <row r="33" spans="1:4" ht="27.75" customHeight="1">
      <c r="A33" s="12" t="s">
        <v>56</v>
      </c>
      <c r="B33" s="12" t="s">
        <v>57</v>
      </c>
      <c r="C33" s="6">
        <f>C34</f>
        <v>41.8</v>
      </c>
      <c r="D33" s="6">
        <f>D34</f>
        <v>43.2</v>
      </c>
    </row>
    <row r="34" spans="1:4" ht="40.5" customHeight="1">
      <c r="A34" s="11" t="s">
        <v>69</v>
      </c>
      <c r="B34" s="12" t="s">
        <v>14</v>
      </c>
      <c r="C34" s="6">
        <v>41.8</v>
      </c>
      <c r="D34" s="6">
        <v>43.2</v>
      </c>
    </row>
    <row r="35" spans="1:4" ht="30" customHeight="1">
      <c r="A35" s="31" t="s">
        <v>101</v>
      </c>
      <c r="B35" s="32" t="s">
        <v>102</v>
      </c>
      <c r="C35" s="33">
        <f>C37</f>
        <v>1</v>
      </c>
      <c r="D35" s="33">
        <f>D37</f>
        <v>0.5</v>
      </c>
    </row>
    <row r="36" spans="1:4" ht="15">
      <c r="A36" s="34" t="s">
        <v>103</v>
      </c>
      <c r="B36" s="35" t="s">
        <v>104</v>
      </c>
      <c r="C36" s="36">
        <f>C37</f>
        <v>1</v>
      </c>
      <c r="D36" s="36">
        <f>D37</f>
        <v>0.5</v>
      </c>
    </row>
    <row r="37" spans="1:4" ht="15">
      <c r="A37" s="34" t="s">
        <v>105</v>
      </c>
      <c r="B37" s="35" t="s">
        <v>106</v>
      </c>
      <c r="C37" s="36">
        <f>C38</f>
        <v>1</v>
      </c>
      <c r="D37" s="36">
        <f>D38</f>
        <v>0.5</v>
      </c>
    </row>
    <row r="38" spans="1:4" ht="26.25">
      <c r="A38" s="34" t="s">
        <v>107</v>
      </c>
      <c r="B38" s="35" t="s">
        <v>108</v>
      </c>
      <c r="C38" s="36">
        <v>1</v>
      </c>
      <c r="D38" s="36">
        <v>0.5</v>
      </c>
    </row>
    <row r="39" spans="1:4" ht="26.25">
      <c r="A39" s="10" t="s">
        <v>18</v>
      </c>
      <c r="B39" s="9" t="s">
        <v>30</v>
      </c>
      <c r="C39" s="5">
        <f>C40</f>
        <v>1266.8</v>
      </c>
      <c r="D39" s="5">
        <f>D40</f>
        <v>1268.6999999999998</v>
      </c>
    </row>
    <row r="40" spans="1:4" ht="54.75" customHeight="1">
      <c r="A40" s="11" t="s">
        <v>19</v>
      </c>
      <c r="B40" s="12" t="s">
        <v>47</v>
      </c>
      <c r="C40" s="6">
        <f>C41+C43+C45</f>
        <v>1266.8</v>
      </c>
      <c r="D40" s="6">
        <f>D41+D43+D45</f>
        <v>1268.6999999999998</v>
      </c>
    </row>
    <row r="41" spans="1:4" ht="39">
      <c r="A41" s="11" t="s">
        <v>20</v>
      </c>
      <c r="B41" s="12" t="s">
        <v>15</v>
      </c>
      <c r="C41" s="6">
        <f>C42</f>
        <v>1036.5</v>
      </c>
      <c r="D41" s="6">
        <f>D42</f>
        <v>1038.3</v>
      </c>
    </row>
    <row r="42" spans="1:4" ht="52.5">
      <c r="A42" s="12" t="s">
        <v>53</v>
      </c>
      <c r="B42" s="12" t="s">
        <v>16</v>
      </c>
      <c r="C42" s="6">
        <v>1036.5</v>
      </c>
      <c r="D42" s="6">
        <v>1038.3</v>
      </c>
    </row>
    <row r="43" spans="1:4" ht="52.5">
      <c r="A43" s="12" t="s">
        <v>131</v>
      </c>
      <c r="B43" s="12" t="s">
        <v>133</v>
      </c>
      <c r="C43" s="6">
        <f>C44</f>
        <v>1</v>
      </c>
      <c r="D43" s="6">
        <f>D44</f>
        <v>1.1</v>
      </c>
    </row>
    <row r="44" spans="1:4" ht="39">
      <c r="A44" s="12" t="s">
        <v>132</v>
      </c>
      <c r="B44" s="12" t="s">
        <v>134</v>
      </c>
      <c r="C44" s="6">
        <v>1</v>
      </c>
      <c r="D44" s="6">
        <v>1.1</v>
      </c>
    </row>
    <row r="45" spans="1:4" ht="52.5">
      <c r="A45" s="11" t="s">
        <v>21</v>
      </c>
      <c r="B45" s="12" t="s">
        <v>48</v>
      </c>
      <c r="C45" s="6">
        <f>C46</f>
        <v>229.3</v>
      </c>
      <c r="D45" s="6">
        <f>D46</f>
        <v>229.3</v>
      </c>
    </row>
    <row r="46" spans="1:4" ht="39">
      <c r="A46" s="11" t="s">
        <v>42</v>
      </c>
      <c r="B46" s="12" t="s">
        <v>49</v>
      </c>
      <c r="C46" s="6">
        <v>229.3</v>
      </c>
      <c r="D46" s="6">
        <v>229.3</v>
      </c>
    </row>
    <row r="47" spans="1:4" s="23" customFormat="1" ht="26.25">
      <c r="A47" s="10" t="s">
        <v>89</v>
      </c>
      <c r="B47" s="9" t="s">
        <v>90</v>
      </c>
      <c r="C47" s="5">
        <f aca="true" t="shared" si="0" ref="C47:D49">C48</f>
        <v>7.2</v>
      </c>
      <c r="D47" s="5">
        <f t="shared" si="0"/>
        <v>7.2</v>
      </c>
    </row>
    <row r="48" spans="1:4" ht="15">
      <c r="A48" s="11" t="s">
        <v>91</v>
      </c>
      <c r="B48" s="12" t="s">
        <v>92</v>
      </c>
      <c r="C48" s="6">
        <f t="shared" si="0"/>
        <v>7.2</v>
      </c>
      <c r="D48" s="6">
        <f t="shared" si="0"/>
        <v>7.2</v>
      </c>
    </row>
    <row r="49" spans="1:4" ht="26.25">
      <c r="A49" s="11" t="s">
        <v>93</v>
      </c>
      <c r="B49" s="12" t="s">
        <v>94</v>
      </c>
      <c r="C49" s="6">
        <f t="shared" si="0"/>
        <v>7.2</v>
      </c>
      <c r="D49" s="6">
        <f t="shared" si="0"/>
        <v>7.2</v>
      </c>
    </row>
    <row r="50" spans="1:4" ht="26.25">
      <c r="A50" s="11" t="s">
        <v>95</v>
      </c>
      <c r="B50" s="12" t="s">
        <v>96</v>
      </c>
      <c r="C50" s="6">
        <v>7.2</v>
      </c>
      <c r="D50" s="6">
        <v>7.2</v>
      </c>
    </row>
    <row r="51" spans="1:4" ht="15.75" customHeight="1">
      <c r="A51" s="10" t="s">
        <v>22</v>
      </c>
      <c r="B51" s="9" t="s">
        <v>34</v>
      </c>
      <c r="C51" s="5">
        <f>C52+C54</f>
        <v>779</v>
      </c>
      <c r="D51" s="5">
        <f>D52+D54</f>
        <v>779.8</v>
      </c>
    </row>
    <row r="52" spans="1:4" ht="42" customHeight="1">
      <c r="A52" s="11" t="s">
        <v>127</v>
      </c>
      <c r="B52" s="12" t="s">
        <v>130</v>
      </c>
      <c r="C52" s="6">
        <f>C53</f>
        <v>20</v>
      </c>
      <c r="D52" s="6">
        <f>D53</f>
        <v>20</v>
      </c>
    </row>
    <row r="53" spans="1:4" ht="57" customHeight="1">
      <c r="A53" s="12" t="s">
        <v>128</v>
      </c>
      <c r="B53" s="12" t="s">
        <v>129</v>
      </c>
      <c r="C53" s="6">
        <v>20</v>
      </c>
      <c r="D53" s="6">
        <v>20</v>
      </c>
    </row>
    <row r="54" spans="1:4" ht="39">
      <c r="A54" s="11" t="s">
        <v>58</v>
      </c>
      <c r="B54" s="12" t="s">
        <v>70</v>
      </c>
      <c r="C54" s="6">
        <f>C55</f>
        <v>759</v>
      </c>
      <c r="D54" s="6">
        <f>D55</f>
        <v>759.8</v>
      </c>
    </row>
    <row r="55" spans="1:4" ht="26.25">
      <c r="A55" s="11" t="s">
        <v>66</v>
      </c>
      <c r="B55" s="12" t="s">
        <v>13</v>
      </c>
      <c r="C55" s="6">
        <f>C56</f>
        <v>759</v>
      </c>
      <c r="D55" s="6">
        <f>D56</f>
        <v>759.8</v>
      </c>
    </row>
    <row r="56" spans="1:4" ht="26.25">
      <c r="A56" s="12" t="s">
        <v>54</v>
      </c>
      <c r="B56" s="12" t="s">
        <v>12</v>
      </c>
      <c r="C56" s="6">
        <v>759</v>
      </c>
      <c r="D56" s="6">
        <v>759.8</v>
      </c>
    </row>
    <row r="57" spans="1:4" ht="15">
      <c r="A57" s="10" t="s">
        <v>71</v>
      </c>
      <c r="B57" s="9" t="s">
        <v>72</v>
      </c>
      <c r="C57" s="5">
        <f>C59+C60</f>
        <v>27.900000000000002</v>
      </c>
      <c r="D57" s="5">
        <f>D59+D60</f>
        <v>27.900000000000002</v>
      </c>
    </row>
    <row r="58" spans="1:4" ht="26.25">
      <c r="A58" s="11" t="s">
        <v>75</v>
      </c>
      <c r="B58" s="20" t="s">
        <v>76</v>
      </c>
      <c r="C58" s="6">
        <f>C59</f>
        <v>10.8</v>
      </c>
      <c r="D58" s="6">
        <f>D59</f>
        <v>10.8</v>
      </c>
    </row>
    <row r="59" spans="1:4" ht="38.25" customHeight="1">
      <c r="A59" s="11" t="s">
        <v>73</v>
      </c>
      <c r="B59" s="12" t="s">
        <v>74</v>
      </c>
      <c r="C59" s="6">
        <v>10.8</v>
      </c>
      <c r="D59" s="6">
        <v>10.8</v>
      </c>
    </row>
    <row r="60" spans="1:4" ht="26.25">
      <c r="A60" s="29" t="s">
        <v>109</v>
      </c>
      <c r="B60" s="37" t="s">
        <v>110</v>
      </c>
      <c r="C60" s="30">
        <f>C61</f>
        <v>17.1</v>
      </c>
      <c r="D60" s="30">
        <f>D61</f>
        <v>17.1</v>
      </c>
    </row>
    <row r="61" spans="1:4" ht="26.25">
      <c r="A61" s="29" t="s">
        <v>111</v>
      </c>
      <c r="B61" s="37" t="s">
        <v>112</v>
      </c>
      <c r="C61" s="30">
        <v>17.1</v>
      </c>
      <c r="D61" s="30">
        <v>17.1</v>
      </c>
    </row>
    <row r="62" spans="1:4" ht="15">
      <c r="A62" s="13" t="s">
        <v>59</v>
      </c>
      <c r="B62" s="9" t="s">
        <v>26</v>
      </c>
      <c r="C62" s="2">
        <f>C63</f>
        <v>8341.4</v>
      </c>
      <c r="D62" s="2">
        <f>D63</f>
        <v>8340.2</v>
      </c>
    </row>
    <row r="63" spans="1:4" ht="26.25">
      <c r="A63" s="13" t="s">
        <v>60</v>
      </c>
      <c r="B63" s="9" t="s">
        <v>50</v>
      </c>
      <c r="C63" s="2">
        <f>C64+C67+C71+C73</f>
        <v>8341.4</v>
      </c>
      <c r="D63" s="2">
        <f>D64+D67+D71+D73</f>
        <v>8340.2</v>
      </c>
    </row>
    <row r="64" spans="1:4" ht="26.25">
      <c r="A64" s="13" t="s">
        <v>61</v>
      </c>
      <c r="B64" s="9" t="s">
        <v>32</v>
      </c>
      <c r="C64" s="2">
        <f>C65+C66</f>
        <v>4419</v>
      </c>
      <c r="D64" s="2">
        <f>D65+D66</f>
        <v>4419</v>
      </c>
    </row>
    <row r="65" spans="1:4" ht="26.25">
      <c r="A65" s="12" t="s">
        <v>65</v>
      </c>
      <c r="B65" s="12" t="s">
        <v>45</v>
      </c>
      <c r="C65" s="3">
        <v>2646</v>
      </c>
      <c r="D65" s="3">
        <v>2646</v>
      </c>
    </row>
    <row r="66" spans="1:4" ht="26.25">
      <c r="A66" s="12" t="s">
        <v>65</v>
      </c>
      <c r="B66" s="12" t="s">
        <v>82</v>
      </c>
      <c r="C66" s="3">
        <v>1773</v>
      </c>
      <c r="D66" s="3">
        <v>1773</v>
      </c>
    </row>
    <row r="67" spans="1:4" ht="26.25">
      <c r="A67" s="13" t="s">
        <v>62</v>
      </c>
      <c r="B67" s="9" t="s">
        <v>33</v>
      </c>
      <c r="C67" s="2">
        <f>SUM(C68:C70)</f>
        <v>1162</v>
      </c>
      <c r="D67" s="2">
        <f>SUM(D68:D70)</f>
        <v>1162</v>
      </c>
    </row>
    <row r="68" spans="1:4" s="14" customFormat="1" ht="56.25" customHeight="1">
      <c r="A68" s="22" t="s">
        <v>80</v>
      </c>
      <c r="B68" s="21" t="s">
        <v>81</v>
      </c>
      <c r="C68" s="3">
        <v>54</v>
      </c>
      <c r="D68" s="3">
        <v>54</v>
      </c>
    </row>
    <row r="69" spans="1:4" s="14" customFormat="1" ht="39.75" customHeight="1">
      <c r="A69" s="22" t="s">
        <v>78</v>
      </c>
      <c r="B69" s="21" t="s">
        <v>79</v>
      </c>
      <c r="C69" s="3">
        <v>850</v>
      </c>
      <c r="D69" s="3">
        <v>850</v>
      </c>
    </row>
    <row r="70" spans="1:4" s="14" customFormat="1" ht="39.75" customHeight="1">
      <c r="A70" s="22" t="s">
        <v>97</v>
      </c>
      <c r="B70" s="21" t="s">
        <v>98</v>
      </c>
      <c r="C70" s="3">
        <v>258</v>
      </c>
      <c r="D70" s="3">
        <v>258</v>
      </c>
    </row>
    <row r="71" spans="1:4" s="15" customFormat="1" ht="26.25">
      <c r="A71" s="13" t="s">
        <v>63</v>
      </c>
      <c r="B71" s="9" t="s">
        <v>17</v>
      </c>
      <c r="C71" s="2">
        <f>SUM(C72)</f>
        <v>147</v>
      </c>
      <c r="D71" s="2">
        <f>SUM(D72)</f>
        <v>147</v>
      </c>
    </row>
    <row r="72" spans="1:4" ht="30" customHeight="1">
      <c r="A72" s="22" t="s">
        <v>64</v>
      </c>
      <c r="B72" s="21" t="s">
        <v>77</v>
      </c>
      <c r="C72" s="3">
        <v>147</v>
      </c>
      <c r="D72" s="3">
        <v>147</v>
      </c>
    </row>
    <row r="73" spans="1:4" ht="17.25" customHeight="1">
      <c r="A73" s="13" t="s">
        <v>119</v>
      </c>
      <c r="B73" s="9" t="s">
        <v>120</v>
      </c>
      <c r="C73" s="2">
        <f>C74+C75+C76</f>
        <v>2613.4</v>
      </c>
      <c r="D73" s="2">
        <f>D74+D75+D76</f>
        <v>2612.2000000000003</v>
      </c>
    </row>
    <row r="74" spans="1:4" ht="66">
      <c r="A74" s="22" t="s">
        <v>123</v>
      </c>
      <c r="B74" s="12" t="s">
        <v>124</v>
      </c>
      <c r="C74" s="3">
        <v>57</v>
      </c>
      <c r="D74" s="3">
        <v>57</v>
      </c>
    </row>
    <row r="75" spans="1:4" ht="19.5" customHeight="1">
      <c r="A75" s="22" t="s">
        <v>122</v>
      </c>
      <c r="B75" s="39" t="s">
        <v>121</v>
      </c>
      <c r="C75" s="3">
        <v>2376.4</v>
      </c>
      <c r="D75" s="3">
        <v>2376.4</v>
      </c>
    </row>
    <row r="76" spans="1:4" ht="41.25" customHeight="1" thickBot="1">
      <c r="A76" s="40" t="s">
        <v>125</v>
      </c>
      <c r="B76" s="41" t="s">
        <v>126</v>
      </c>
      <c r="C76" s="42">
        <v>180</v>
      </c>
      <c r="D76" s="42">
        <v>178.8</v>
      </c>
    </row>
    <row r="77" spans="1:4" ht="20.25" customHeight="1" thickBot="1">
      <c r="A77" s="43"/>
      <c r="B77" s="44" t="s">
        <v>27</v>
      </c>
      <c r="C77" s="45">
        <f>+C10+C62</f>
        <v>17152.1</v>
      </c>
      <c r="D77" s="46">
        <f>+D10+D62</f>
        <v>15744.6</v>
      </c>
    </row>
  </sheetData>
  <sheetProtection/>
  <mergeCells count="6">
    <mergeCell ref="A7:D7"/>
    <mergeCell ref="B1:D1"/>
    <mergeCell ref="B2:D2"/>
    <mergeCell ref="B5:D5"/>
    <mergeCell ref="B3:D3"/>
    <mergeCell ref="B4:D4"/>
  </mergeCells>
  <printOptions horizontalCentered="1"/>
  <pageMargins left="0.3937007874015748" right="0.3937007874015748" top="0.3937007874015748" bottom="0.1968503937007874" header="0.11811023622047245" footer="0.1968503937007874"/>
  <pageSetup fitToHeight="0" fitToWidth="1" horizontalDpi="600" verticalDpi="600" orientation="portrait" paperSize="9" scale="84"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Госдоходов</dc:creator>
  <cp:keywords/>
  <dc:description/>
  <cp:lastModifiedBy>User</cp:lastModifiedBy>
  <cp:lastPrinted>2015-06-29T11:49:09Z</cp:lastPrinted>
  <dcterms:created xsi:type="dcterms:W3CDTF">2005-02-03T10:42:27Z</dcterms:created>
  <dcterms:modified xsi:type="dcterms:W3CDTF">2015-06-29T11:49:12Z</dcterms:modified>
  <cp:category/>
  <cp:version/>
  <cp:contentType/>
  <cp:contentStatus/>
</cp:coreProperties>
</file>